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30" windowWidth="11940" windowHeight="5415" tabRatio="553" firstSheet="1" activeTab="1"/>
  </bookViews>
  <sheets>
    <sheet name="Changes from 10" sheetId="1" r:id="rId1"/>
    <sheet name="Credit" sheetId="2" r:id="rId2"/>
    <sheet name="CONSINC" sheetId="3" r:id="rId3"/>
  </sheets>
  <definedNames>
    <definedName name="conopen">#REF!</definedName>
    <definedName name="print">#REF!</definedName>
    <definedName name="_xlnm.Print_Area" localSheetId="2">'CONSINC'!$A$1:$G$37</definedName>
  </definedNames>
  <calcPr fullCalcOnLoad="1"/>
</workbook>
</file>

<file path=xl/sharedStrings.xml><?xml version="1.0" encoding="utf-8"?>
<sst xmlns="http://schemas.openxmlformats.org/spreadsheetml/2006/main" count="53" uniqueCount="53">
  <si>
    <t>Salaries</t>
  </si>
  <si>
    <t>Subtotal salaries</t>
  </si>
  <si>
    <t>Other</t>
  </si>
  <si>
    <t>Bank fees</t>
  </si>
  <si>
    <t>Electricity</t>
  </si>
  <si>
    <t>Legal</t>
  </si>
  <si>
    <t>Postage</t>
  </si>
  <si>
    <t>Rent</t>
  </si>
  <si>
    <t>Telephone</t>
  </si>
  <si>
    <t>Subtotal other expenses</t>
  </si>
  <si>
    <t>Total Expenses</t>
  </si>
  <si>
    <t>Office Manager</t>
  </si>
  <si>
    <t>Year 1</t>
  </si>
  <si>
    <t>Year 2</t>
  </si>
  <si>
    <t>Year 3</t>
  </si>
  <si>
    <t>Year 4</t>
  </si>
  <si>
    <t>Year 5</t>
  </si>
  <si>
    <t>(1) Annualized</t>
  </si>
  <si>
    <t>Computer expense</t>
  </si>
  <si>
    <t>Monthly burn rate</t>
  </si>
  <si>
    <t>(2) Added "CONSSAL" sheet for sales price &amp; quantity predictions</t>
  </si>
  <si>
    <t>(3) Changed software COGS to simple 1%</t>
  </si>
  <si>
    <t>EXPENSES:</t>
  </si>
  <si>
    <t>REVENUE:</t>
  </si>
  <si>
    <t>PROFIT BEFORE TAX</t>
  </si>
  <si>
    <t>Outpatient visits</t>
  </si>
  <si>
    <t>Outpatient revenue</t>
  </si>
  <si>
    <t>Admissions</t>
  </si>
  <si>
    <t>Marketing - Website</t>
  </si>
  <si>
    <t>Payroll taxes, health, 401k</t>
  </si>
  <si>
    <t>Office supplies</t>
  </si>
  <si>
    <t>Furniture &amp; Office Equipment</t>
  </si>
  <si>
    <t>Total Revenue</t>
  </si>
  <si>
    <t>Insurance (Malpractice, LTD)</t>
  </si>
  <si>
    <t>Continuuing Medical Ed</t>
  </si>
  <si>
    <t>Physical Therapy Practice -- Sole Practitioner</t>
  </si>
  <si>
    <t>Therapist / Owner Salary</t>
  </si>
  <si>
    <t>Medical Assistant(s)</t>
  </si>
  <si>
    <t>Proforma P&amp;L</t>
  </si>
  <si>
    <t>Marc H. Meyer and Fred Crane</t>
  </si>
  <si>
    <t>Entrepreneurship:  An Innovator's Guide to Startups and Corporate Ventures</t>
  </si>
  <si>
    <t>Sage Publications, 2011</t>
  </si>
  <si>
    <t>PLEASE READ</t>
  </si>
  <si>
    <t>Use these spreadsheets as a template for your own venture !</t>
  </si>
  <si>
    <t>These spreadsheets are intended for class instruction and student project development only.</t>
  </si>
  <si>
    <t xml:space="preserve">No representation is made regarding the accuracy of calculations in these spreadsheets. </t>
  </si>
  <si>
    <t>This is an extremely detailed planning template.</t>
  </si>
  <si>
    <t>Use it carefully and wisely.</t>
  </si>
  <si>
    <t>Use of these materials for anything other than project development in courses using our book is prohibited</t>
  </si>
  <si>
    <t>unless approved in writing by Marc H. Meyer.</t>
  </si>
  <si>
    <t>Copyright©  Marc H. Meyer, Boston, MA</t>
  </si>
  <si>
    <t>Financial Projections for a Sole Practioner Business</t>
  </si>
  <si>
    <t>to Accompany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</si>
</sst>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[Green]0.00%\ "/>
    <numFmt numFmtId="166" formatCode="[Red]0.00%"/>
    <numFmt numFmtId="167" formatCode="0.00\ ;\(0.00\)"/>
    <numFmt numFmtId="168" formatCode="[Red]#,##0;[Red]\ \(#,##0\)"/>
    <numFmt numFmtId="169" formatCode="[Red]#,##0\ ;[Red]\(#,##0\)"/>
    <numFmt numFmtId="170" formatCode="0.00%\ ;\(0.00%\)"/>
    <numFmt numFmtId="171" formatCode="[Green]#,##0\ ;[Green]\(#,##0\)"/>
    <numFmt numFmtId="172" formatCode="[Green]0.00%"/>
    <numFmt numFmtId="173" formatCode="#,##0.00\ ;\(#,##0.\o\o\)"/>
    <numFmt numFmtId="174" formatCode="#,##0.00\ ;\(#,##0.00\)"/>
    <numFmt numFmtId="175" formatCode="0.0&quot;%&quot;"/>
    <numFmt numFmtId="176" formatCode="yyyy"/>
    <numFmt numFmtId="177" formatCode="0.0%"/>
    <numFmt numFmtId="178" formatCode="mmm"/>
    <numFmt numFmtId="179" formatCode="#,##0.0_);\(#,##0.0\)"/>
    <numFmt numFmtId="180" formatCode="0_);\(0\)"/>
    <numFmt numFmtId="181" formatCode="0.0_);\(0.0\)"/>
    <numFmt numFmtId="182" formatCode="m/d"/>
    <numFmt numFmtId="183" formatCode="mmmmm\-yy"/>
    <numFmt numFmtId="184" formatCode="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ms Rmn"/>
      <family val="0"/>
    </font>
    <font>
      <b/>
      <sz val="12"/>
      <name val="Tms Rm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7" fontId="5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4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 horizontal="centerContinuous"/>
    </xf>
    <xf numFmtId="37" fontId="13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37" fontId="11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2590800" y="1800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2590800" y="1800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7067550" y="20002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Oval 4"/>
        <xdr:cNvSpPr>
          <a:spLocks/>
        </xdr:cNvSpPr>
      </xdr:nvSpPr>
      <xdr:spPr>
        <a:xfrm>
          <a:off x="7067550" y="20002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ht="12.75">
      <c r="A1" t="s">
        <v>17</v>
      </c>
    </row>
    <row r="2" ht="12.75">
      <c r="A2" t="s">
        <v>20</v>
      </c>
    </row>
    <row r="3" ht="12.75">
      <c r="A3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7" sqref="J7"/>
    </sheetView>
  </sheetViews>
  <sheetFormatPr defaultColWidth="9.140625" defaultRowHeight="12.75"/>
  <sheetData>
    <row r="1" spans="1:11" ht="12.75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</row>
    <row r="2" spans="1:11" ht="12.7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</row>
    <row r="3" spans="1:11" ht="18.75">
      <c r="A3" s="28"/>
      <c r="B3" s="28"/>
      <c r="C3" s="28"/>
      <c r="D3" s="28"/>
      <c r="E3" s="28"/>
      <c r="F3" s="33" t="s">
        <v>51</v>
      </c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</row>
    <row r="5" spans="1:11" ht="12.75">
      <c r="A5" s="28"/>
      <c r="B5" s="28"/>
      <c r="C5" s="28"/>
      <c r="D5" s="28"/>
      <c r="E5" s="28"/>
      <c r="F5" s="29" t="s">
        <v>52</v>
      </c>
      <c r="G5" s="28"/>
      <c r="H5" s="28"/>
      <c r="I5" s="28"/>
      <c r="J5" s="28"/>
      <c r="K5" s="28"/>
    </row>
    <row r="6" spans="1:11" ht="12.75">
      <c r="A6" s="28"/>
      <c r="B6" s="28"/>
      <c r="C6" s="28"/>
      <c r="D6" s="28"/>
      <c r="E6" s="28"/>
      <c r="F6" s="29"/>
      <c r="G6" s="28"/>
      <c r="H6" s="28"/>
      <c r="I6" s="28"/>
      <c r="J6" s="28"/>
      <c r="K6" s="28"/>
    </row>
    <row r="7" spans="1:11" ht="15.75">
      <c r="A7" s="28"/>
      <c r="B7" s="28"/>
      <c r="C7" s="28"/>
      <c r="D7" s="28"/>
      <c r="E7" s="28"/>
      <c r="F7" s="30" t="s">
        <v>39</v>
      </c>
      <c r="G7" s="28"/>
      <c r="H7" s="28"/>
      <c r="I7" s="28"/>
      <c r="J7" s="28"/>
      <c r="K7" s="28"/>
    </row>
    <row r="8" spans="1:11" ht="15.75">
      <c r="A8" s="28"/>
      <c r="B8" s="28"/>
      <c r="C8" s="28"/>
      <c r="D8" s="28"/>
      <c r="E8" s="28"/>
      <c r="F8" s="31" t="s">
        <v>40</v>
      </c>
      <c r="G8" s="28"/>
      <c r="H8" s="28"/>
      <c r="I8" s="28"/>
      <c r="J8" s="28"/>
      <c r="K8" s="28"/>
    </row>
    <row r="9" spans="1:11" ht="15.75">
      <c r="A9" s="28"/>
      <c r="B9" s="28"/>
      <c r="C9" s="28"/>
      <c r="D9" s="28"/>
      <c r="E9" s="28"/>
      <c r="F9" s="30" t="s">
        <v>41</v>
      </c>
      <c r="G9" s="28"/>
      <c r="H9" s="28"/>
      <c r="I9" s="28"/>
      <c r="J9" s="28"/>
      <c r="K9" s="28"/>
    </row>
    <row r="10" spans="1:11" ht="12.7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</row>
    <row r="11" spans="1:11" ht="12.75">
      <c r="A11" s="28"/>
      <c r="B11" s="28"/>
      <c r="C11" s="28"/>
      <c r="D11" s="28"/>
      <c r="E11" s="28"/>
      <c r="F11" s="29"/>
      <c r="G11" s="28"/>
      <c r="H11" s="28"/>
      <c r="I11" s="28"/>
      <c r="J11" s="28"/>
      <c r="K11" s="28"/>
    </row>
    <row r="12" spans="1:11" ht="12.75">
      <c r="A12" s="28"/>
      <c r="B12" s="28"/>
      <c r="C12" s="28"/>
      <c r="D12" s="28"/>
      <c r="E12" s="28"/>
      <c r="F12" s="32" t="s">
        <v>42</v>
      </c>
      <c r="G12" s="28"/>
      <c r="H12" s="28"/>
      <c r="I12" s="28"/>
      <c r="J12" s="28"/>
      <c r="K12" s="28"/>
    </row>
    <row r="13" spans="1:11" ht="12.75">
      <c r="A13" s="28"/>
      <c r="B13" s="28"/>
      <c r="C13" s="28"/>
      <c r="D13" s="28"/>
      <c r="E13" s="28"/>
      <c r="F13" s="29" t="s">
        <v>43</v>
      </c>
      <c r="G13" s="28"/>
      <c r="H13" s="28"/>
      <c r="I13" s="28"/>
      <c r="J13" s="28"/>
      <c r="K13" s="28"/>
    </row>
    <row r="14" spans="1:11" ht="12.75">
      <c r="A14" s="28"/>
      <c r="B14" s="28"/>
      <c r="C14" s="28"/>
      <c r="D14" s="28"/>
      <c r="E14" s="28"/>
      <c r="F14" s="29" t="s">
        <v>44</v>
      </c>
      <c r="G14" s="28"/>
      <c r="H14" s="28"/>
      <c r="I14" s="28"/>
      <c r="J14" s="28"/>
      <c r="K14" s="28"/>
    </row>
    <row r="15" spans="1:11" ht="12.75">
      <c r="A15" s="28"/>
      <c r="B15" s="28"/>
      <c r="C15" s="28"/>
      <c r="D15" s="28"/>
      <c r="E15" s="28"/>
      <c r="F15" s="29" t="s">
        <v>45</v>
      </c>
      <c r="G15" s="28"/>
      <c r="H15" s="28"/>
      <c r="I15" s="28"/>
      <c r="J15" s="28"/>
      <c r="K15" s="28"/>
    </row>
    <row r="16" spans="1:1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28"/>
      <c r="B17" s="28"/>
      <c r="C17" s="28"/>
      <c r="D17" s="28"/>
      <c r="E17" s="28"/>
      <c r="F17" s="29" t="s">
        <v>46</v>
      </c>
      <c r="G17" s="28"/>
      <c r="H17" s="28"/>
      <c r="I17" s="28"/>
      <c r="J17" s="28"/>
      <c r="K17" s="28"/>
    </row>
    <row r="18" spans="1:11" ht="12.75">
      <c r="A18" s="28"/>
      <c r="B18" s="28"/>
      <c r="C18" s="28"/>
      <c r="D18" s="28"/>
      <c r="E18" s="28"/>
      <c r="F18" s="29" t="s">
        <v>47</v>
      </c>
      <c r="G18" s="28"/>
      <c r="H18" s="28"/>
      <c r="I18" s="28"/>
      <c r="J18" s="28"/>
      <c r="K18" s="28"/>
    </row>
    <row r="19" spans="1:1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2.75">
      <c r="A20" s="28"/>
      <c r="B20" s="28"/>
      <c r="C20" s="28"/>
      <c r="D20" s="28"/>
      <c r="E20" s="28"/>
      <c r="F20" s="29" t="s">
        <v>48</v>
      </c>
      <c r="G20" s="28"/>
      <c r="H20" s="28"/>
      <c r="I20" s="28"/>
      <c r="J20" s="28"/>
      <c r="K20" s="28"/>
    </row>
    <row r="21" spans="1:11" ht="12.75">
      <c r="A21" s="28"/>
      <c r="B21" s="28"/>
      <c r="C21" s="28"/>
      <c r="D21" s="28"/>
      <c r="E21" s="28"/>
      <c r="F21" s="29" t="s">
        <v>49</v>
      </c>
      <c r="G21" s="28"/>
      <c r="H21" s="28"/>
      <c r="I21" s="28"/>
      <c r="J21" s="28"/>
      <c r="K21" s="28"/>
    </row>
    <row r="22" spans="1:11" ht="12.75">
      <c r="A22" s="28"/>
      <c r="B22" s="28"/>
      <c r="C22" s="28"/>
      <c r="D22" s="28"/>
      <c r="E22" s="28"/>
      <c r="F22" s="29"/>
      <c r="G22" s="28"/>
      <c r="H22" s="28"/>
      <c r="I22" s="28"/>
      <c r="J22" s="28"/>
      <c r="K22" s="28"/>
    </row>
    <row r="23" spans="1:11" ht="12.75">
      <c r="A23" s="28"/>
      <c r="B23" s="28"/>
      <c r="C23" s="28"/>
      <c r="D23" s="28"/>
      <c r="E23" s="28"/>
      <c r="F23" s="29"/>
      <c r="G23" s="28"/>
      <c r="H23" s="28"/>
      <c r="I23" s="28"/>
      <c r="J23" s="28"/>
      <c r="K23" s="28"/>
    </row>
    <row r="24" spans="1:11" ht="12.75">
      <c r="A24" s="28"/>
      <c r="B24" s="28"/>
      <c r="C24" s="28"/>
      <c r="D24" s="28"/>
      <c r="E24" s="28"/>
      <c r="F24" s="29" t="s">
        <v>50</v>
      </c>
      <c r="G24" s="28"/>
      <c r="H24" s="28"/>
      <c r="I24" s="28"/>
      <c r="J24" s="28"/>
      <c r="K24" s="28"/>
    </row>
    <row r="25" spans="1:11" ht="12.75">
      <c r="A25" s="28"/>
      <c r="B25" s="28"/>
      <c r="C25" s="28"/>
      <c r="D25" s="28"/>
      <c r="E25" s="28"/>
      <c r="F25" s="29"/>
      <c r="G25" s="28"/>
      <c r="H25" s="28"/>
      <c r="I25" s="28"/>
      <c r="J25" s="28"/>
      <c r="K25" s="28"/>
    </row>
    <row r="26" spans="1:11" ht="12.75">
      <c r="A26" s="28"/>
      <c r="B26" s="28"/>
      <c r="C26" s="28"/>
      <c r="D26" s="28"/>
      <c r="E26" s="28"/>
      <c r="F26" s="29"/>
      <c r="G26" s="28"/>
      <c r="H26" s="28"/>
      <c r="I26" s="28"/>
      <c r="J26" s="28"/>
      <c r="K26" s="28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PageLayoutView="0" workbookViewId="0" topLeftCell="A1">
      <selection activeCell="E12" sqref="E12"/>
    </sheetView>
  </sheetViews>
  <sheetFormatPr defaultColWidth="10.7109375" defaultRowHeight="12.75" outlineLevelRow="1"/>
  <cols>
    <col min="1" max="1" width="14.57421875" style="6" customWidth="1"/>
    <col min="2" max="2" width="24.28125" style="5" customWidth="1"/>
    <col min="3" max="3" width="16.28125" style="6" customWidth="1"/>
    <col min="4" max="7" width="12.7109375" style="6" customWidth="1"/>
    <col min="8" max="8" width="6.57421875" style="1" customWidth="1"/>
    <col min="9" max="33" width="10.7109375" style="1" customWidth="1"/>
    <col min="34" max="16384" width="10.7109375" style="2" customWidth="1"/>
  </cols>
  <sheetData>
    <row r="1" spans="1:7" ht="15.75">
      <c r="A1" s="27" t="s">
        <v>35</v>
      </c>
      <c r="B1" s="16"/>
      <c r="C1" s="17"/>
      <c r="D1" s="17"/>
      <c r="E1" s="17"/>
      <c r="F1" s="17"/>
      <c r="G1" s="18"/>
    </row>
    <row r="2" spans="1:7" ht="15.75">
      <c r="A2" s="19" t="s">
        <v>38</v>
      </c>
      <c r="B2" s="16"/>
      <c r="C2" s="18"/>
      <c r="D2" s="18"/>
      <c r="E2" s="18"/>
      <c r="F2" s="18"/>
      <c r="G2" s="18"/>
    </row>
    <row r="3" spans="1:7" ht="15.75">
      <c r="A3" s="18"/>
      <c r="B3" s="16"/>
      <c r="C3" s="20" t="s">
        <v>12</v>
      </c>
      <c r="D3" s="20" t="s">
        <v>13</v>
      </c>
      <c r="E3" s="20" t="s">
        <v>14</v>
      </c>
      <c r="F3" s="20" t="s">
        <v>15</v>
      </c>
      <c r="G3" s="20" t="s">
        <v>16</v>
      </c>
    </row>
    <row r="4" spans="1:33" s="4" customFormat="1" ht="15.75" outlineLevel="1">
      <c r="A4" s="19" t="s">
        <v>23</v>
      </c>
      <c r="B4" s="15"/>
      <c r="C4" s="21"/>
      <c r="D4" s="21"/>
      <c r="E4" s="21"/>
      <c r="F4" s="21"/>
      <c r="G4" s="2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7" ht="15.75" outlineLevel="1">
      <c r="A5" s="18"/>
      <c r="B5" s="23" t="s">
        <v>25</v>
      </c>
      <c r="C5" s="23">
        <f>(10*5*24)+(20*5*24)</f>
        <v>3600</v>
      </c>
      <c r="D5" s="23">
        <f>(20*5*48)</f>
        <v>4800</v>
      </c>
      <c r="E5" s="23">
        <f>D5*1.1</f>
        <v>5280</v>
      </c>
      <c r="F5" s="23">
        <f>E5*1.1</f>
        <v>5808.000000000001</v>
      </c>
      <c r="G5" s="23">
        <f>F5*1.1</f>
        <v>6388.800000000001</v>
      </c>
    </row>
    <row r="6" spans="1:7" ht="15.75" outlineLevel="1">
      <c r="A6" s="18"/>
      <c r="B6" s="23" t="s">
        <v>26</v>
      </c>
      <c r="C6" s="23">
        <f>C5*60</f>
        <v>216000</v>
      </c>
      <c r="D6" s="23">
        <f>D5*60</f>
        <v>288000</v>
      </c>
      <c r="E6" s="23">
        <f>E5*60</f>
        <v>316800</v>
      </c>
      <c r="F6" s="23">
        <f>F5*60</f>
        <v>348480.00000000006</v>
      </c>
      <c r="G6" s="23">
        <f>G5*60</f>
        <v>383328.00000000006</v>
      </c>
    </row>
    <row r="7" spans="1:7" ht="15.75" outlineLevel="1">
      <c r="A7" s="18"/>
      <c r="B7" s="23" t="s">
        <v>27</v>
      </c>
      <c r="C7" s="23">
        <f>10000</f>
        <v>10000</v>
      </c>
      <c r="D7" s="23">
        <f>10000</f>
        <v>10000</v>
      </c>
      <c r="E7" s="23">
        <f>10000</f>
        <v>10000</v>
      </c>
      <c r="F7" s="23">
        <f>10000</f>
        <v>10000</v>
      </c>
      <c r="G7" s="23">
        <f>10000</f>
        <v>10000</v>
      </c>
    </row>
    <row r="8" spans="1:7" ht="15.75" outlineLevel="1">
      <c r="A8" s="18"/>
      <c r="B8" s="16"/>
      <c r="C8" s="23"/>
      <c r="D8" s="23"/>
      <c r="E8" s="23"/>
      <c r="F8" s="23"/>
      <c r="G8" s="24"/>
    </row>
    <row r="9" spans="1:7" ht="15.75" outlineLevel="1">
      <c r="A9" s="18"/>
      <c r="B9" s="25" t="s">
        <v>32</v>
      </c>
      <c r="C9" s="25">
        <f>SUM(C5:C7)</f>
        <v>229600</v>
      </c>
      <c r="D9" s="25">
        <f>SUM(D5:D7)</f>
        <v>302800</v>
      </c>
      <c r="E9" s="25">
        <f>SUM(E5:E7)</f>
        <v>332080</v>
      </c>
      <c r="F9" s="25">
        <f>SUM(F5:F7)</f>
        <v>364288.00000000006</v>
      </c>
      <c r="G9" s="25">
        <f>SUM(G5:G7)</f>
        <v>399716.80000000005</v>
      </c>
    </row>
    <row r="10" spans="1:7" ht="15.75" outlineLevel="1">
      <c r="A10" s="19"/>
      <c r="B10" s="16"/>
      <c r="C10" s="23"/>
      <c r="D10" s="23"/>
      <c r="E10" s="23"/>
      <c r="F10" s="23"/>
      <c r="G10" s="24"/>
    </row>
    <row r="11" spans="1:7" ht="15.75" outlineLevel="1">
      <c r="A11" s="19" t="s">
        <v>22</v>
      </c>
      <c r="B11" s="16"/>
      <c r="C11" s="23"/>
      <c r="D11" s="23"/>
      <c r="E11" s="23"/>
      <c r="F11" s="23"/>
      <c r="G11" s="24"/>
    </row>
    <row r="12" spans="1:7" ht="15.75">
      <c r="A12" s="18" t="s">
        <v>0</v>
      </c>
      <c r="B12" s="16" t="s">
        <v>36</v>
      </c>
      <c r="C12" s="23">
        <v>55000</v>
      </c>
      <c r="D12" s="23">
        <v>75000</v>
      </c>
      <c r="E12" s="23">
        <v>85000</v>
      </c>
      <c r="F12" s="23">
        <v>95000</v>
      </c>
      <c r="G12" s="23">
        <v>105000</v>
      </c>
    </row>
    <row r="13" spans="1:7" ht="15.75">
      <c r="A13" s="19"/>
      <c r="B13" s="16" t="s">
        <v>37</v>
      </c>
      <c r="C13" s="23">
        <v>35000</v>
      </c>
      <c r="D13" s="23">
        <f aca="true" t="shared" si="0" ref="D13:G14">C13*1.05</f>
        <v>36750</v>
      </c>
      <c r="E13" s="23">
        <f t="shared" si="0"/>
        <v>38587.5</v>
      </c>
      <c r="F13" s="23">
        <f t="shared" si="0"/>
        <v>40516.875</v>
      </c>
      <c r="G13" s="23">
        <f t="shared" si="0"/>
        <v>42542.71875</v>
      </c>
    </row>
    <row r="14" spans="1:7" ht="15.75">
      <c r="A14" s="19"/>
      <c r="B14" s="16" t="s">
        <v>11</v>
      </c>
      <c r="C14" s="23">
        <v>50000</v>
      </c>
      <c r="D14" s="23">
        <f t="shared" si="0"/>
        <v>52500</v>
      </c>
      <c r="E14" s="23">
        <f t="shared" si="0"/>
        <v>55125</v>
      </c>
      <c r="F14" s="23">
        <f t="shared" si="0"/>
        <v>57881.25</v>
      </c>
      <c r="G14" s="23">
        <f t="shared" si="0"/>
        <v>60775.3125</v>
      </c>
    </row>
    <row r="15" spans="1:7" ht="15.75">
      <c r="A15" s="19"/>
      <c r="B15" s="25" t="s">
        <v>1</v>
      </c>
      <c r="C15" s="25">
        <f>SUM(C12:C14)</f>
        <v>140000</v>
      </c>
      <c r="D15" s="25">
        <f>SUM(D12:D14)</f>
        <v>164250</v>
      </c>
      <c r="E15" s="25">
        <f>SUM(E12:E14)</f>
        <v>178712.5</v>
      </c>
      <c r="F15" s="25">
        <f>SUM(F12:F14)</f>
        <v>193398.125</v>
      </c>
      <c r="G15" s="25">
        <f>SUM(G12:G14)</f>
        <v>208318.03125</v>
      </c>
    </row>
    <row r="16" spans="1:7" ht="15.75">
      <c r="A16" s="19"/>
      <c r="B16" s="25"/>
      <c r="C16" s="23"/>
      <c r="D16" s="23"/>
      <c r="E16" s="23"/>
      <c r="F16" s="23"/>
      <c r="G16" s="23"/>
    </row>
    <row r="17" spans="1:7" ht="15.75">
      <c r="A17" s="18" t="s">
        <v>2</v>
      </c>
      <c r="B17" s="16" t="s">
        <v>3</v>
      </c>
      <c r="C17" s="23">
        <v>1200</v>
      </c>
      <c r="D17" s="23">
        <v>1200</v>
      </c>
      <c r="E17" s="23">
        <v>1200</v>
      </c>
      <c r="F17" s="23">
        <v>1200</v>
      </c>
      <c r="G17" s="23">
        <v>1200</v>
      </c>
    </row>
    <row r="18" spans="1:7" ht="15.75">
      <c r="A18" s="19"/>
      <c r="B18" s="16" t="s">
        <v>18</v>
      </c>
      <c r="C18" s="23">
        <v>2000</v>
      </c>
      <c r="D18" s="23">
        <v>0</v>
      </c>
      <c r="E18" s="23">
        <v>0</v>
      </c>
      <c r="F18" s="23">
        <v>2000</v>
      </c>
      <c r="G18" s="23">
        <v>0</v>
      </c>
    </row>
    <row r="19" spans="1:7" ht="15.75">
      <c r="A19" s="19"/>
      <c r="B19" s="16" t="s">
        <v>34</v>
      </c>
      <c r="C19" s="23">
        <v>5000</v>
      </c>
      <c r="D19" s="23">
        <v>5000</v>
      </c>
      <c r="E19" s="23">
        <v>5000</v>
      </c>
      <c r="F19" s="23">
        <v>5000</v>
      </c>
      <c r="G19" s="23">
        <v>5000</v>
      </c>
    </row>
    <row r="20" spans="1:7" ht="15.75">
      <c r="A20" s="19"/>
      <c r="B20" s="16" t="s">
        <v>4</v>
      </c>
      <c r="C20" s="23">
        <v>6000</v>
      </c>
      <c r="D20" s="23">
        <f>C20*1.05</f>
        <v>6300</v>
      </c>
      <c r="E20" s="23">
        <f>D20*1.05</f>
        <v>6615</v>
      </c>
      <c r="F20" s="23">
        <f>E20*1.05</f>
        <v>6945.75</v>
      </c>
      <c r="G20" s="23">
        <f>F20*1.05</f>
        <v>7293.0375</v>
      </c>
    </row>
    <row r="21" spans="1:7" ht="15.75">
      <c r="A21" s="19"/>
      <c r="B21" s="16" t="s">
        <v>31</v>
      </c>
      <c r="C21" s="23">
        <v>23000</v>
      </c>
      <c r="D21" s="23">
        <v>2000</v>
      </c>
      <c r="E21" s="23">
        <v>2000</v>
      </c>
      <c r="F21" s="23">
        <v>2000</v>
      </c>
      <c r="G21" s="23">
        <v>2000</v>
      </c>
    </row>
    <row r="22" spans="1:7" ht="15.75">
      <c r="A22" s="19"/>
      <c r="B22" s="16" t="s">
        <v>33</v>
      </c>
      <c r="C22" s="23">
        <v>14000</v>
      </c>
      <c r="D22" s="23">
        <f>C22*1.05</f>
        <v>14700</v>
      </c>
      <c r="E22" s="23">
        <f>D22*1.05</f>
        <v>15435</v>
      </c>
      <c r="F22" s="23">
        <f>E22*1.05</f>
        <v>16206.75</v>
      </c>
      <c r="G22" s="23">
        <f>F22*1.05</f>
        <v>17017.0875</v>
      </c>
    </row>
    <row r="23" spans="1:7" ht="15.75">
      <c r="A23" s="19"/>
      <c r="B23" s="16" t="s">
        <v>5</v>
      </c>
      <c r="C23" s="23">
        <v>2000</v>
      </c>
      <c r="D23" s="23">
        <v>2000</v>
      </c>
      <c r="E23" s="23">
        <v>2000</v>
      </c>
      <c r="F23" s="23">
        <v>2000</v>
      </c>
      <c r="G23" s="23">
        <v>2000</v>
      </c>
    </row>
    <row r="24" spans="1:7" ht="15.75">
      <c r="A24" s="19"/>
      <c r="B24" s="16" t="s">
        <v>28</v>
      </c>
      <c r="C24" s="23">
        <v>1000</v>
      </c>
      <c r="D24" s="23">
        <v>1000</v>
      </c>
      <c r="E24" s="23">
        <v>1000</v>
      </c>
      <c r="F24" s="23">
        <v>1000</v>
      </c>
      <c r="G24" s="23">
        <v>1000</v>
      </c>
    </row>
    <row r="25" spans="1:7" ht="15.75">
      <c r="A25" s="19"/>
      <c r="B25" s="16" t="s">
        <v>30</v>
      </c>
      <c r="C25" s="23">
        <v>16000</v>
      </c>
      <c r="D25" s="23">
        <f>C25*1.05</f>
        <v>16800</v>
      </c>
      <c r="E25" s="23">
        <f>D25*1.05</f>
        <v>17640</v>
      </c>
      <c r="F25" s="23">
        <f>E25*1.05</f>
        <v>18522</v>
      </c>
      <c r="G25" s="23">
        <f>F25*1.05</f>
        <v>19448.100000000002</v>
      </c>
    </row>
    <row r="26" spans="1:7" ht="15.75">
      <c r="A26" s="19"/>
      <c r="B26" s="16" t="s">
        <v>29</v>
      </c>
      <c r="C26" s="23">
        <f>0.2*C15</f>
        <v>28000</v>
      </c>
      <c r="D26" s="23">
        <f>0.2*D15</f>
        <v>32850</v>
      </c>
      <c r="E26" s="23">
        <f>0.2*E15</f>
        <v>35742.5</v>
      </c>
      <c r="F26" s="23">
        <f>0.2*F15</f>
        <v>38679.625</v>
      </c>
      <c r="G26" s="23">
        <f>0.2*G15</f>
        <v>41663.606250000004</v>
      </c>
    </row>
    <row r="27" spans="1:7" ht="15.75">
      <c r="A27" s="19"/>
      <c r="B27" s="16" t="s">
        <v>6</v>
      </c>
      <c r="C27" s="23">
        <v>1500</v>
      </c>
      <c r="D27" s="23">
        <f>C27*1.05</f>
        <v>1575</v>
      </c>
      <c r="E27" s="23">
        <f>D27*1.05</f>
        <v>1653.75</v>
      </c>
      <c r="F27" s="23">
        <f>E27*1.05</f>
        <v>1736.4375</v>
      </c>
      <c r="G27" s="23">
        <f>F27*1.05</f>
        <v>1823.259375</v>
      </c>
    </row>
    <row r="28" spans="1:7" ht="15.75">
      <c r="A28" s="19"/>
      <c r="B28" s="16" t="s">
        <v>7</v>
      </c>
      <c r="C28" s="23">
        <v>27657</v>
      </c>
      <c r="D28" s="23">
        <v>27657</v>
      </c>
      <c r="E28" s="23">
        <v>27657</v>
      </c>
      <c r="F28" s="23">
        <v>27657</v>
      </c>
      <c r="G28" s="23">
        <v>30000</v>
      </c>
    </row>
    <row r="29" spans="1:7" ht="15.75">
      <c r="A29" s="19"/>
      <c r="B29" s="16" t="s">
        <v>8</v>
      </c>
      <c r="C29" s="23">
        <v>8400</v>
      </c>
      <c r="D29" s="23">
        <f>C29*1.05</f>
        <v>8820</v>
      </c>
      <c r="E29" s="23">
        <f>D29*1.05</f>
        <v>9261</v>
      </c>
      <c r="F29" s="23">
        <f>E29*1.05</f>
        <v>9724.050000000001</v>
      </c>
      <c r="G29" s="23">
        <f>F29*1.05</f>
        <v>10210.252500000002</v>
      </c>
    </row>
    <row r="30" spans="1:7" ht="15.75">
      <c r="A30" s="19"/>
      <c r="B30" s="25" t="s">
        <v>9</v>
      </c>
      <c r="C30" s="25">
        <f>SUM(C17:C29)</f>
        <v>135757</v>
      </c>
      <c r="D30" s="25">
        <f>SUM(D17:D29)</f>
        <v>119902</v>
      </c>
      <c r="E30" s="25">
        <f>SUM(E17:E29)</f>
        <v>125204.25</v>
      </c>
      <c r="F30" s="25">
        <f>SUM(F17:F29)</f>
        <v>132671.6125</v>
      </c>
      <c r="G30" s="25">
        <f>SUM(G17:G29)</f>
        <v>138655.343125</v>
      </c>
    </row>
    <row r="31" spans="1:7" ht="15.75">
      <c r="A31" s="19"/>
      <c r="B31" s="26"/>
      <c r="C31" s="23"/>
      <c r="D31" s="23"/>
      <c r="E31" s="23"/>
      <c r="F31" s="23"/>
      <c r="G31" s="23"/>
    </row>
    <row r="32" spans="1:7" ht="15.75">
      <c r="A32" s="19"/>
      <c r="B32" s="25" t="s">
        <v>10</v>
      </c>
      <c r="C32" s="25">
        <f>C15+C30</f>
        <v>275757</v>
      </c>
      <c r="D32" s="25">
        <f>D15+D30</f>
        <v>284152</v>
      </c>
      <c r="E32" s="25">
        <f>E15+E30</f>
        <v>303916.75</v>
      </c>
      <c r="F32" s="25">
        <f>F15+F30</f>
        <v>326069.7375</v>
      </c>
      <c r="G32" s="25">
        <f>G15+G30</f>
        <v>346973.374375</v>
      </c>
    </row>
    <row r="33" spans="1:7" ht="15.75">
      <c r="A33" s="19"/>
      <c r="B33" s="16"/>
      <c r="C33" s="23"/>
      <c r="D33" s="23"/>
      <c r="E33" s="23"/>
      <c r="F33" s="23"/>
      <c r="G33" s="24"/>
    </row>
    <row r="34" spans="1:7" ht="15.75">
      <c r="A34" s="19"/>
      <c r="B34" s="23" t="s">
        <v>19</v>
      </c>
      <c r="C34" s="23">
        <f>C32/12</f>
        <v>22979.75</v>
      </c>
      <c r="D34" s="23">
        <f>D32/12</f>
        <v>23679.333333333332</v>
      </c>
      <c r="E34" s="23">
        <f>E32/12</f>
        <v>25326.395833333332</v>
      </c>
      <c r="F34" s="23">
        <f>F32/12</f>
        <v>27172.478124999998</v>
      </c>
      <c r="G34" s="23">
        <f>G32/12</f>
        <v>28914.447864583333</v>
      </c>
    </row>
    <row r="35" spans="1:7" ht="15.75">
      <c r="A35" s="19"/>
      <c r="B35" s="16"/>
      <c r="C35" s="23"/>
      <c r="D35" s="23"/>
      <c r="E35" s="23"/>
      <c r="F35" s="23"/>
      <c r="G35" s="24"/>
    </row>
    <row r="36" spans="1:7" ht="15.75">
      <c r="A36" s="19" t="s">
        <v>24</v>
      </c>
      <c r="B36" s="16"/>
      <c r="C36" s="23">
        <f>C9-C32</f>
        <v>-46157</v>
      </c>
      <c r="D36" s="23">
        <f>D9-D32</f>
        <v>18648</v>
      </c>
      <c r="E36" s="23">
        <f>E9-E32</f>
        <v>28163.25</v>
      </c>
      <c r="F36" s="23">
        <f>F9-F32</f>
        <v>38218.26250000007</v>
      </c>
      <c r="G36" s="23">
        <f>G9-G32</f>
        <v>52743.42562500003</v>
      </c>
    </row>
    <row r="37" spans="1:7" ht="15.75">
      <c r="A37" s="8"/>
      <c r="B37" s="7"/>
      <c r="C37" s="9"/>
      <c r="D37" s="9"/>
      <c r="E37" s="9"/>
      <c r="F37" s="9"/>
      <c r="G37" s="10"/>
    </row>
    <row r="38" spans="1:33" ht="15.75">
      <c r="A38" s="1"/>
      <c r="B38" s="1"/>
      <c r="C38" s="1"/>
      <c r="D38" s="1"/>
      <c r="E38" s="1"/>
      <c r="F38" s="1"/>
      <c r="G38" s="1"/>
      <c r="AA38" s="2"/>
      <c r="AB38" s="2"/>
      <c r="AC38" s="2"/>
      <c r="AD38" s="2"/>
      <c r="AE38" s="2"/>
      <c r="AF38" s="2"/>
      <c r="AG38" s="2"/>
    </row>
    <row r="39" spans="1:33" ht="15.75">
      <c r="A39" s="1"/>
      <c r="B39" s="1"/>
      <c r="C39" s="1"/>
      <c r="D39" s="1"/>
      <c r="E39" s="1"/>
      <c r="F39" s="1"/>
      <c r="G39" s="1"/>
      <c r="AA39" s="2"/>
      <c r="AB39" s="2"/>
      <c r="AC39" s="2"/>
      <c r="AD39" s="2"/>
      <c r="AE39" s="2"/>
      <c r="AF39" s="2"/>
      <c r="AG39" s="2"/>
    </row>
    <row r="40" spans="1:33" ht="15.75">
      <c r="A40" s="1"/>
      <c r="B40" s="1"/>
      <c r="C40" s="1"/>
      <c r="D40" s="1"/>
      <c r="E40" s="1"/>
      <c r="F40" s="1"/>
      <c r="G40" s="1"/>
      <c r="AA40" s="2"/>
      <c r="AB40" s="2"/>
      <c r="AC40" s="2"/>
      <c r="AD40" s="2"/>
      <c r="AE40" s="2"/>
      <c r="AF40" s="2"/>
      <c r="AG40" s="2"/>
    </row>
    <row r="41" spans="3:7" ht="15.75">
      <c r="C41" s="11"/>
      <c r="D41" s="11"/>
      <c r="E41" s="11"/>
      <c r="F41" s="11"/>
      <c r="G41" s="11"/>
    </row>
    <row r="42" spans="3:7" ht="15.75">
      <c r="C42" s="14"/>
      <c r="D42" s="14"/>
      <c r="E42" s="12"/>
      <c r="F42" s="14"/>
      <c r="G42" s="14"/>
    </row>
    <row r="43" spans="3:7" ht="15.75">
      <c r="C43" s="13"/>
      <c r="D43" s="13"/>
      <c r="E43" s="11"/>
      <c r="F43" s="11"/>
      <c r="G43" s="11"/>
    </row>
    <row r="44" spans="3:7" ht="15.75">
      <c r="C44" s="11"/>
      <c r="D44" s="11"/>
      <c r="E44" s="11"/>
      <c r="F44" s="11"/>
      <c r="G44" s="11"/>
    </row>
    <row r="45" spans="3:7" ht="15.75">
      <c r="C45" s="11"/>
      <c r="D45" s="11"/>
      <c r="E45" s="11"/>
      <c r="F45" s="11"/>
      <c r="G45" s="11"/>
    </row>
    <row r="46" spans="3:7" ht="15.75">
      <c r="C46" s="11"/>
      <c r="D46" s="11"/>
      <c r="E46" s="11"/>
      <c r="F46" s="11"/>
      <c r="G46" s="11"/>
    </row>
    <row r="47" spans="3:7" ht="15.75">
      <c r="C47" s="11"/>
      <c r="D47" s="11"/>
      <c r="E47" s="11"/>
      <c r="F47" s="11"/>
      <c r="G47" s="11"/>
    </row>
    <row r="48" spans="3:7" ht="15.75">
      <c r="C48" s="11"/>
      <c r="D48" s="11"/>
      <c r="E48" s="11"/>
      <c r="F48" s="11"/>
      <c r="G48" s="11"/>
    </row>
    <row r="49" spans="3:7" ht="15.75">
      <c r="C49" s="11"/>
      <c r="D49" s="11"/>
      <c r="E49" s="11"/>
      <c r="F49" s="11"/>
      <c r="G49" s="11"/>
    </row>
    <row r="50" spans="3:7" ht="15.75">
      <c r="C50" s="11"/>
      <c r="D50" s="11"/>
      <c r="E50" s="11"/>
      <c r="F50" s="11"/>
      <c r="G50" s="11"/>
    </row>
    <row r="51" spans="3:7" ht="15.75">
      <c r="C51" s="11"/>
      <c r="D51" s="11"/>
      <c r="E51" s="11"/>
      <c r="F51" s="11"/>
      <c r="G51" s="11"/>
    </row>
    <row r="52" spans="3:7" ht="15.75">
      <c r="C52" s="11"/>
      <c r="D52" s="11"/>
      <c r="E52" s="11"/>
      <c r="F52" s="11"/>
      <c r="G52" s="11"/>
    </row>
    <row r="53" spans="3:7" ht="15.75">
      <c r="C53" s="11"/>
      <c r="D53" s="11"/>
      <c r="E53" s="11"/>
      <c r="F53" s="11"/>
      <c r="G53" s="11"/>
    </row>
    <row r="54" spans="3:7" ht="15.75">
      <c r="C54" s="11"/>
      <c r="D54" s="11"/>
      <c r="E54" s="11"/>
      <c r="F54" s="11"/>
      <c r="G54" s="11"/>
    </row>
    <row r="55" spans="3:7" ht="15.75">
      <c r="C55" s="11"/>
      <c r="D55" s="11"/>
      <c r="E55" s="11"/>
      <c r="F55" s="11"/>
      <c r="G55" s="11"/>
    </row>
    <row r="56" spans="3:7" ht="15.75">
      <c r="C56" s="11"/>
      <c r="D56" s="11"/>
      <c r="E56" s="11"/>
      <c r="F56" s="11"/>
      <c r="G56" s="11"/>
    </row>
    <row r="57" spans="3:7" ht="15.75">
      <c r="C57" s="11"/>
      <c r="D57" s="11"/>
      <c r="E57" s="11"/>
      <c r="F57" s="11"/>
      <c r="G57" s="11"/>
    </row>
    <row r="58" spans="3:7" ht="15.75">
      <c r="C58" s="11"/>
      <c r="D58" s="11"/>
      <c r="E58" s="11"/>
      <c r="F58" s="11"/>
      <c r="G58" s="11"/>
    </row>
    <row r="59" spans="3:7" ht="15.75">
      <c r="C59" s="11"/>
      <c r="D59" s="11"/>
      <c r="E59" s="11"/>
      <c r="F59" s="11"/>
      <c r="G59" s="11"/>
    </row>
    <row r="60" spans="3:7" ht="15.75">
      <c r="C60" s="11"/>
      <c r="D60" s="11"/>
      <c r="E60" s="11"/>
      <c r="F60" s="11"/>
      <c r="G60" s="11"/>
    </row>
    <row r="61" spans="3:7" ht="15.75">
      <c r="C61" s="11"/>
      <c r="D61" s="11"/>
      <c r="E61" s="11"/>
      <c r="F61" s="11"/>
      <c r="G61" s="11"/>
    </row>
    <row r="62" spans="3:7" ht="15.75">
      <c r="C62" s="11"/>
      <c r="D62" s="11"/>
      <c r="E62" s="11"/>
      <c r="F62" s="11"/>
      <c r="G62" s="11"/>
    </row>
    <row r="63" spans="3:7" ht="15.75">
      <c r="C63" s="11"/>
      <c r="D63" s="11"/>
      <c r="E63" s="11"/>
      <c r="F63" s="11"/>
      <c r="G63" s="11"/>
    </row>
    <row r="64" spans="3:7" ht="15.75">
      <c r="C64" s="11"/>
      <c r="D64" s="11"/>
      <c r="E64" s="11"/>
      <c r="F64" s="11"/>
      <c r="G64" s="11"/>
    </row>
  </sheetData>
  <sheetProtection/>
  <printOptions/>
  <pageMargins left="0.46" right="0" top="0.37" bottom="0.79" header="0.5" footer="0.4"/>
  <pageSetup firstPageNumber="3" useFirstPageNumber="1"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 Practice Financials</dc:title>
  <dc:subject/>
  <dc:creator>Marc H Meyer</dc:creator>
  <cp:keywords/>
  <dc:description/>
  <cp:lastModifiedBy>Marc</cp:lastModifiedBy>
  <cp:lastPrinted>2000-01-18T20:07:22Z</cp:lastPrinted>
  <dcterms:created xsi:type="dcterms:W3CDTF">1998-05-12T13:29:48Z</dcterms:created>
  <dcterms:modified xsi:type="dcterms:W3CDTF">2010-12-15T18:10:01Z</dcterms:modified>
  <cp:category/>
  <cp:version/>
  <cp:contentType/>
  <cp:contentStatus/>
</cp:coreProperties>
</file>